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R:\P3E_Emploi-SIE\DISPOSITIFS\E.2.C\2023\Projet E2 C Creuse et haute Vienne\Dossier AMI complet\"/>
    </mc:Choice>
  </mc:AlternateContent>
  <xr:revisionPtr revIDLastSave="0" documentId="8_{B6E461DD-027C-4CCC-8DC1-F619382C52D9}" xr6:coauthVersionLast="47" xr6:coauthVersionMax="47" xr10:uidLastSave="{00000000-0000-0000-0000-000000000000}"/>
  <bookViews>
    <workbookView xWindow="-120" yWindow="-120" windowWidth="25440" windowHeight="15540" xr2:uid="{0470656A-DDD9-434E-A0FD-22968951CEF6}"/>
  </bookViews>
  <sheets>
    <sheet name="Feuil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7" i="1" l="1"/>
  <c r="Y7" i="1"/>
  <c r="X7" i="1"/>
  <c r="T7" i="1"/>
  <c r="S7" i="1" s="1"/>
  <c r="M7" i="1"/>
  <c r="L7" i="1"/>
  <c r="K7" i="1"/>
  <c r="H7" i="1"/>
  <c r="G7" i="1"/>
  <c r="F7" i="1"/>
  <c r="E7" i="1"/>
  <c r="Z6" i="1"/>
  <c r="T6" i="1"/>
  <c r="M6" i="1"/>
  <c r="G6" i="1"/>
  <c r="R7" i="1" l="1"/>
</calcChain>
</file>

<file path=xl/sharedStrings.xml><?xml version="1.0" encoding="utf-8"?>
<sst xmlns="http://schemas.openxmlformats.org/spreadsheetml/2006/main" count="26" uniqueCount="11">
  <si>
    <t>Annexe 4 - Répartition physico-financière 2023-2026</t>
  </si>
  <si>
    <t xml:space="preserve">Progressivité </t>
  </si>
  <si>
    <t>Nouvelle proposition</t>
  </si>
  <si>
    <t>Territoires</t>
  </si>
  <si>
    <t>Creuse</t>
  </si>
  <si>
    <t>Haute-Vienne</t>
  </si>
  <si>
    <t>TOTAL</t>
  </si>
  <si>
    <t xml:space="preserve">Ancienne proposition </t>
  </si>
  <si>
    <t>TOTAL GLOBAL</t>
  </si>
  <si>
    <t>Jeunes accueillis</t>
  </si>
  <si>
    <t>Volume financier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</si>
</sst>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\ [$€-40C]_-;\-* #,##0\ [$€-40C]_-;_-* &quot;-&quot;??\ [$€-40C]_-;_-@_-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Franklin Gothic Demi"/>
      <family val="2"/>
    </font>
    <font>
      <b/>
      <sz val="11"/>
      <name val="Franklin Gothic Book"/>
      <family val="2"/>
    </font>
    <font>
      <sz val="11"/>
      <name val="Franklin Gothic Book"/>
      <family val="2"/>
    </font>
    <font>
      <sz val="11"/>
      <color rgb="FF0070C0"/>
      <name val="Franklin Gothic Book"/>
      <family val="2"/>
    </font>
    <font>
      <sz val="11"/>
      <color theme="1"/>
      <name val="Franklin Gothic Book"/>
      <family val="2"/>
    </font>
    <font>
      <sz val="11"/>
      <name val="Calibri"/>
      <family val="2"/>
      <scheme val="minor"/>
    </font>
    <font>
      <i/>
      <sz val="9"/>
      <name val="Franklin Gothic Book"/>
      <family val="2"/>
    </font>
    <font>
      <sz val="9"/>
      <name val="Franklin Gothic Boo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rgb="FF0070C0"/>
      </left>
      <right/>
      <top style="medium">
        <color rgb="FF0070C0"/>
      </top>
      <bottom style="medium">
        <color rgb="FF0070C0"/>
      </bottom>
      <diagonal/>
    </border>
    <border>
      <left/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 style="medium">
        <color rgb="FF0070C0"/>
      </left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thick">
        <color rgb="FF0070C0"/>
      </left>
      <right/>
      <top style="medium">
        <color rgb="FF0070C0"/>
      </top>
      <bottom style="medium">
        <color rgb="FF0070C0"/>
      </bottom>
      <diagonal/>
    </border>
    <border>
      <left style="medium">
        <color rgb="FF0070C0"/>
      </left>
      <right/>
      <top style="medium">
        <color rgb="FF0070C0"/>
      </top>
      <bottom/>
      <diagonal/>
    </border>
    <border>
      <left/>
      <right style="medium">
        <color rgb="FF0070C0"/>
      </right>
      <top/>
      <bottom/>
      <diagonal/>
    </border>
    <border>
      <left/>
      <right style="medium">
        <color rgb="FF0070C0"/>
      </right>
      <top style="medium">
        <color rgb="FF0070C0"/>
      </top>
      <bottom/>
      <diagonal/>
    </border>
    <border>
      <left/>
      <right style="thick">
        <color rgb="FF0070C0"/>
      </right>
      <top/>
      <bottom style="medium">
        <color rgb="FF0070C0"/>
      </bottom>
      <diagonal/>
    </border>
    <border>
      <left style="thick">
        <color rgb="FF0070C0"/>
      </left>
      <right/>
      <top/>
      <bottom style="medium">
        <color rgb="FF0070C0"/>
      </bottom>
      <diagonal/>
    </border>
    <border>
      <left style="medium">
        <color rgb="FF0070C0"/>
      </left>
      <right style="medium">
        <color rgb="FF0070C0"/>
      </right>
      <top/>
      <bottom style="medium">
        <color rgb="FF0070C0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0" borderId="0" xfId="0" applyFont="1"/>
    <xf numFmtId="0" fontId="6" fillId="0" borderId="0" xfId="0" applyFont="1"/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164" fontId="4" fillId="0" borderId="2" xfId="0" applyNumberFormat="1" applyFont="1" applyBorder="1" applyAlignment="1">
      <alignment horizontal="center" vertical="center"/>
    </xf>
    <xf numFmtId="164" fontId="8" fillId="0" borderId="9" xfId="0" applyNumberFormat="1" applyFont="1" applyBorder="1" applyAlignment="1">
      <alignment horizontal="center" vertical="center"/>
    </xf>
    <xf numFmtId="164" fontId="8" fillId="0" borderId="10" xfId="0" applyNumberFormat="1" applyFont="1" applyBorder="1" applyAlignment="1">
      <alignment horizontal="center" vertical="center"/>
    </xf>
    <xf numFmtId="164" fontId="4" fillId="0" borderId="4" xfId="0" applyNumberFormat="1" applyFont="1" applyBorder="1" applyAlignment="1">
      <alignment horizontal="center" vertical="center"/>
    </xf>
    <xf numFmtId="9" fontId="9" fillId="0" borderId="4" xfId="0" applyNumberFormat="1" applyFont="1" applyBorder="1" applyAlignment="1">
      <alignment horizontal="center" vertical="center"/>
    </xf>
    <xf numFmtId="164" fontId="8" fillId="0" borderId="4" xfId="0" applyNumberFormat="1" applyFont="1" applyBorder="1" applyAlignment="1">
      <alignment horizontal="center" vertical="center"/>
    </xf>
    <xf numFmtId="9" fontId="9" fillId="0" borderId="0" xfId="0" applyNumberFormat="1" applyFont="1" applyAlignment="1">
      <alignment horizontal="center" vertical="center"/>
    </xf>
    <xf numFmtId="164" fontId="4" fillId="0" borderId="1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6E0CEE-86EA-4B3D-AF23-19981CCED7DA}">
  <dimension ref="B1:AC7"/>
  <sheetViews>
    <sheetView tabSelected="1" workbookViewId="0">
      <selection activeCell="AD19" sqref="AD19"/>
    </sheetView>
  </sheetViews>
  <sheetFormatPr baseColWidth="10" defaultRowHeight="15" x14ac:dyDescent="0.25"/>
  <cols>
    <col min="6" max="7" width="14.140625" customWidth="1"/>
    <col min="8" max="8" width="0" hidden="1" customWidth="1"/>
    <col min="9" max="9" width="15.28515625" hidden="1" customWidth="1"/>
    <col min="10" max="10" width="0" hidden="1" customWidth="1"/>
    <col min="12" max="12" width="13.85546875" customWidth="1"/>
    <col min="13" max="13" width="14.140625" customWidth="1"/>
    <col min="14" max="15" width="0" hidden="1" customWidth="1"/>
    <col min="16" max="16" width="15.140625" hidden="1" customWidth="1"/>
    <col min="17" max="17" width="0" hidden="1" customWidth="1"/>
    <col min="18" max="18" width="16.140625" hidden="1" customWidth="1"/>
    <col min="19" max="19" width="14.140625" hidden="1" customWidth="1"/>
    <col min="20" max="20" width="14.28515625" customWidth="1"/>
    <col min="21" max="24" width="0" hidden="1" customWidth="1"/>
    <col min="25" max="25" width="13.42578125" hidden="1" customWidth="1"/>
    <col min="26" max="26" width="15.85546875" customWidth="1"/>
    <col min="27" max="27" width="0" hidden="1" customWidth="1"/>
  </cols>
  <sheetData>
    <row r="1" spans="2:29" x14ac:dyDescent="0.25">
      <c r="C1" s="1" t="s">
        <v>0</v>
      </c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2:29" ht="15.75" thickBot="1" x14ac:dyDescent="0.3"/>
    <row r="3" spans="2:29" s="10" customFormat="1" ht="16.5" thickBot="1" x14ac:dyDescent="0.35">
      <c r="B3" s="2"/>
      <c r="C3" s="3" t="s">
        <v>1</v>
      </c>
      <c r="D3" s="4"/>
      <c r="E3" s="3">
        <v>2023</v>
      </c>
      <c r="F3" s="5"/>
      <c r="G3" s="4"/>
      <c r="H3" s="6"/>
      <c r="I3" s="3">
        <v>2024</v>
      </c>
      <c r="J3" s="5"/>
      <c r="K3" s="5"/>
      <c r="L3" s="5"/>
      <c r="M3" s="5"/>
      <c r="N3" s="4"/>
      <c r="O3" s="6"/>
      <c r="P3" s="7">
        <v>2025</v>
      </c>
      <c r="Q3" s="7"/>
      <c r="R3" s="7"/>
      <c r="S3" s="7"/>
      <c r="T3" s="7">
        <v>2025</v>
      </c>
      <c r="U3" s="7"/>
      <c r="V3" s="6"/>
      <c r="W3" s="6"/>
      <c r="X3" s="7"/>
      <c r="Y3" s="7"/>
      <c r="Z3" s="7">
        <v>2026</v>
      </c>
      <c r="AA3" s="8"/>
      <c r="AB3" s="9"/>
      <c r="AC3" s="9"/>
    </row>
    <row r="4" spans="2:29" s="10" customFormat="1" ht="16.5" hidden="1" thickBot="1" x14ac:dyDescent="0.35">
      <c r="C4" s="11"/>
      <c r="D4" s="11"/>
      <c r="E4" s="12" t="s">
        <v>2</v>
      </c>
      <c r="F4" s="13"/>
      <c r="G4" s="13"/>
      <c r="H4" s="14"/>
      <c r="I4" s="15"/>
      <c r="J4" s="15"/>
      <c r="K4" s="16" t="s">
        <v>2</v>
      </c>
      <c r="L4" s="13"/>
      <c r="M4" s="13"/>
      <c r="N4" s="14"/>
      <c r="O4" s="11"/>
      <c r="P4" s="15"/>
      <c r="Q4" s="15"/>
      <c r="R4" s="12" t="s">
        <v>2</v>
      </c>
      <c r="S4" s="13"/>
      <c r="T4" s="13"/>
      <c r="U4" s="14"/>
      <c r="V4" s="15"/>
      <c r="W4" s="15"/>
      <c r="X4" s="12" t="s">
        <v>2</v>
      </c>
      <c r="Y4" s="13"/>
      <c r="Z4" s="13"/>
      <c r="AA4" s="14"/>
    </row>
    <row r="5" spans="2:29" s="10" customFormat="1" ht="16.5" thickBot="1" x14ac:dyDescent="0.35">
      <c r="C5" s="12" t="s">
        <v>3</v>
      </c>
      <c r="D5" s="14"/>
      <c r="E5" s="8" t="s">
        <v>4</v>
      </c>
      <c r="F5" s="8" t="s">
        <v>5</v>
      </c>
      <c r="G5" s="12" t="s">
        <v>6</v>
      </c>
      <c r="H5" s="14"/>
      <c r="I5" s="12" t="s">
        <v>7</v>
      </c>
      <c r="J5" s="14"/>
      <c r="K5" s="8" t="s">
        <v>4</v>
      </c>
      <c r="L5" s="8" t="s">
        <v>5</v>
      </c>
      <c r="M5" s="8" t="s">
        <v>6</v>
      </c>
      <c r="N5" s="8"/>
      <c r="O5" s="11"/>
      <c r="P5" s="12"/>
      <c r="Q5" s="14"/>
      <c r="R5" s="8" t="s">
        <v>4</v>
      </c>
      <c r="S5" s="8" t="s">
        <v>5</v>
      </c>
      <c r="T5" s="17" t="s">
        <v>8</v>
      </c>
      <c r="U5" s="14"/>
      <c r="V5" s="12" t="s">
        <v>7</v>
      </c>
      <c r="W5" s="14"/>
      <c r="X5" s="8" t="s">
        <v>4</v>
      </c>
      <c r="Y5" s="8" t="s">
        <v>5</v>
      </c>
      <c r="Z5" s="8" t="s">
        <v>8</v>
      </c>
      <c r="AA5" s="18"/>
    </row>
    <row r="6" spans="2:29" s="10" customFormat="1" ht="21.75" customHeight="1" thickBot="1" x14ac:dyDescent="0.35">
      <c r="C6" s="12" t="s">
        <v>9</v>
      </c>
      <c r="D6" s="14"/>
      <c r="E6" s="8">
        <v>10</v>
      </c>
      <c r="F6" s="8">
        <v>31</v>
      </c>
      <c r="G6" s="6">
        <f>E6+F6</f>
        <v>41</v>
      </c>
      <c r="H6" s="19"/>
      <c r="I6" s="17" t="s">
        <v>9</v>
      </c>
      <c r="J6" s="20"/>
      <c r="K6" s="8">
        <v>29</v>
      </c>
      <c r="L6" s="8">
        <v>91</v>
      </c>
      <c r="M6" s="7">
        <f>K6+L6</f>
        <v>120</v>
      </c>
      <c r="N6" s="8"/>
      <c r="O6" s="11"/>
      <c r="P6" s="12" t="s">
        <v>9</v>
      </c>
      <c r="Q6" s="14"/>
      <c r="R6" s="8">
        <v>44</v>
      </c>
      <c r="S6" s="21">
        <v>120</v>
      </c>
      <c r="T6" s="8">
        <f>44+120</f>
        <v>164</v>
      </c>
      <c r="U6" s="11"/>
      <c r="V6" s="12" t="s">
        <v>9</v>
      </c>
      <c r="W6" s="14"/>
      <c r="X6" s="11">
        <v>59</v>
      </c>
      <c r="Y6" s="8">
        <v>150</v>
      </c>
      <c r="Z6" s="7">
        <f>59+150</f>
        <v>209</v>
      </c>
      <c r="AA6" s="11"/>
    </row>
    <row r="7" spans="2:29" s="10" customFormat="1" ht="21.75" customHeight="1" thickBot="1" x14ac:dyDescent="0.35">
      <c r="C7" s="22" t="s">
        <v>10</v>
      </c>
      <c r="D7" s="23"/>
      <c r="E7" s="24">
        <f>G7*24%</f>
        <v>59040</v>
      </c>
      <c r="F7" s="25">
        <f>G7*76%</f>
        <v>186960</v>
      </c>
      <c r="G7" s="26">
        <f>(E6+F6)*6000</f>
        <v>246000</v>
      </c>
      <c r="H7" s="27">
        <f>G7/G7</f>
        <v>1</v>
      </c>
      <c r="I7" s="26">
        <v>1280000</v>
      </c>
      <c r="J7" s="27">
        <v>1</v>
      </c>
      <c r="K7" s="28">
        <f>M7*24%</f>
        <v>172800</v>
      </c>
      <c r="L7" s="28">
        <f>M7*76%</f>
        <v>547200</v>
      </c>
      <c r="M7" s="26">
        <f>(K6+L6)*6000</f>
        <v>720000</v>
      </c>
      <c r="N7" s="27">
        <v>1</v>
      </c>
      <c r="O7" s="29"/>
      <c r="P7" s="26">
        <v>1762000</v>
      </c>
      <c r="Q7" s="27">
        <v>1</v>
      </c>
      <c r="R7" s="28">
        <f>T7*24%</f>
        <v>236160</v>
      </c>
      <c r="S7" s="28">
        <f>T7*76%</f>
        <v>747840</v>
      </c>
      <c r="T7" s="30">
        <f>(R6+S6)*6000</f>
        <v>984000</v>
      </c>
      <c r="U7" s="27">
        <v>1</v>
      </c>
      <c r="V7" s="30">
        <v>2106000</v>
      </c>
      <c r="W7" s="27">
        <v>1</v>
      </c>
      <c r="X7" s="28">
        <f>Z7*24%</f>
        <v>300960</v>
      </c>
      <c r="Y7" s="28">
        <f>Z7*76%</f>
        <v>953040</v>
      </c>
      <c r="Z7" s="26">
        <f>(X6+Y6)*6000</f>
        <v>1254000</v>
      </c>
      <c r="AA7" s="27">
        <v>1</v>
      </c>
    </row>
  </sheetData>
  <mergeCells count="19">
    <mergeCell ref="C6:D6"/>
    <mergeCell ref="I6:J6"/>
    <mergeCell ref="P6:Q6"/>
    <mergeCell ref="V6:W6"/>
    <mergeCell ref="C7:D7"/>
    <mergeCell ref="C5:D5"/>
    <mergeCell ref="G5:H5"/>
    <mergeCell ref="I5:J5"/>
    <mergeCell ref="P5:Q5"/>
    <mergeCell ref="T5:U5"/>
    <mergeCell ref="V5:W5"/>
    <mergeCell ref="C1:Z1"/>
    <mergeCell ref="C3:D3"/>
    <mergeCell ref="E3:G3"/>
    <mergeCell ref="I3:N3"/>
    <mergeCell ref="E4:H4"/>
    <mergeCell ref="K4:N4"/>
    <mergeCell ref="R4:U4"/>
    <mergeCell ref="X4:AA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Feuil4</vt:lpstr>
    </vt:vector>
  </TitlesOfParts>
  <Company>Ministeres Sociaux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TAMARELLE Laetitia (DR-NA)</dc:creator>
  <cp:lastModifiedBy>TAMARELLE Laetitia (DR-NA)</cp:lastModifiedBy>
  <dcterms:created xsi:type="dcterms:W3CDTF">2023-03-27T08:46:04Z</dcterms:created>
  <dcterms:modified xsi:type="dcterms:W3CDTF">2023-03-27T08:46:51Z</dcterms:modified>
</cp:coreProperties>
</file>